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8445" activeTab="0"/>
  </bookViews>
  <sheets>
    <sheet name="4 квартал " sheetId="1" r:id="rId1"/>
  </sheets>
  <definedNames>
    <definedName name="_xlnm.Print_Area" localSheetId="0">'4 квартал '!$A$1:$P$23</definedName>
  </definedNames>
  <calcPr fullCalcOnLoad="1"/>
</workbook>
</file>

<file path=xl/sharedStrings.xml><?xml version="1.0" encoding="utf-8"?>
<sst xmlns="http://schemas.openxmlformats.org/spreadsheetml/2006/main" count="36" uniqueCount="36">
  <si>
    <t>Назва видатків</t>
  </si>
  <si>
    <t>Разом</t>
  </si>
  <si>
    <t xml:space="preserve">     - оренда приміщень для проведення заходів</t>
  </si>
  <si>
    <t xml:space="preserve">     - оплата транспортних послуг при проведенні заходів (крім оплати простою автотранспорту)</t>
  </si>
  <si>
    <t xml:space="preserve">     - придбання канцелярських товарів, листівок, грамот, нагородних знаків </t>
  </si>
  <si>
    <t xml:space="preserve">     - оплата відряджень</t>
  </si>
  <si>
    <t xml:space="preserve">     - придбання витратних матеріалів, необхідних для проведення заходів</t>
  </si>
  <si>
    <t xml:space="preserve">     – оренда приміщення (офісу), обладнання та інвентарю</t>
  </si>
  <si>
    <t xml:space="preserve">     – оплата послуг поштового зв'язку </t>
  </si>
  <si>
    <t xml:space="preserve">     – придбання канцелярських виробів, витратних матеріалів</t>
  </si>
  <si>
    <t>ВСЬОГО</t>
  </si>
  <si>
    <t>Полтавська обласна громадська організація "Діти Чорнобиля" (Сулим С.А.)</t>
  </si>
  <si>
    <t>Полтавське обласне відділення Української спілки  ветеранів Афганістану (Корчуков В.О.)</t>
  </si>
  <si>
    <t>Полтавська обласна організація УТОС (Прокопенко О.М.)</t>
  </si>
  <si>
    <t>Полтавське обласне товариство політв"язнів та репресованих (Гнітько В.І.)</t>
  </si>
  <si>
    <t>Полтавське обласне відділення Всеукраїнського об"єднання ветеранів (Убийвовк В.О.)</t>
  </si>
  <si>
    <t>1. Видатки на забезпечення основної діяльності та проведення заходів (необмежено)</t>
  </si>
  <si>
    <t>Полтавський обласний осередок Всеукраїнської організації інвалідів “Союз організацій інвалідів України”                  (Чумак С.А.)</t>
  </si>
  <si>
    <t>Полтавська обласна організація УТОГ                   (Усенко Л.В.)</t>
  </si>
  <si>
    <t xml:space="preserve">     – оплата послуг електрозв'язку</t>
  </si>
  <si>
    <t xml:space="preserve">3. Видатки на матеріальне заохочення працівників громадської організації з нарахуваннями </t>
  </si>
  <si>
    <t>Громадська організація "Ветеранів та інвалідів Полтавської області" Союз Чорнобиль України (Шкурпела В.П.)</t>
  </si>
  <si>
    <t>2. Видатки на організаційне забезпечення діяльності</t>
  </si>
  <si>
    <t>Полтавська обласна організація ветеранів (Тесля В.І.)</t>
  </si>
  <si>
    <t>Громадська Спілка "Координаційна Рада громадських організацій учасникві АТО"</t>
  </si>
  <si>
    <t xml:space="preserve">     – послуги з поточного ремонту інвентарю, обладнання;</t>
  </si>
  <si>
    <t xml:space="preserve">     – оплата комунальних послуг </t>
  </si>
  <si>
    <t xml:space="preserve">     – оплата періодичних, довідкових, інформаційних, аналітичних та методичних видань з питань соціального захисту інвалідів та ветеранів, діяльності громадських організацій та бухгалтерського обліку</t>
  </si>
  <si>
    <t>Кількість осередків (спілок)</t>
  </si>
  <si>
    <t>затверджено на 2017 рік</t>
  </si>
  <si>
    <t>Громадська організація "Полтавська обласна організація інвалідів війни, збройних сил, учасників бойових дій та силових структур" (Гонза Б.І.)</t>
  </si>
  <si>
    <t>Громадська спілка "Координаційна Рада громадських організацій учасників АТО" (Турпітько О.В.)</t>
  </si>
  <si>
    <t>Громадська організація "Фонд інвалідів Чорнобиля Полтавської області" (Дибін М.Ю.)</t>
  </si>
  <si>
    <t>Чисельність членів громадської організації</t>
  </si>
  <si>
    <t>Громадська організація "Сім'ї загиблих учасників бойових дій Полтавщини" (Петренко І.М.)</t>
  </si>
  <si>
    <t>Використання коштів  обласними громадськими організаціями за 2017 рік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</si>
</sst>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.0"/>
    <numFmt numFmtId="189" formatCode="0.0"/>
    <numFmt numFmtId="190" formatCode="#,##0_ ;[Red]\-#,##0\ "/>
  </numFmts>
  <fonts count="45">
    <font>
      <sz val="10"/>
      <name val="Arial Cyr"/>
      <family val="0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horizontal="center"/>
    </xf>
    <xf numFmtId="190" fontId="4" fillId="0" borderId="25" xfId="0" applyNumberFormat="1" applyFont="1" applyFill="1" applyBorder="1" applyAlignment="1">
      <alignment horizontal="center" vertical="center" shrinkToFit="1"/>
    </xf>
    <xf numFmtId="190" fontId="4" fillId="0" borderId="26" xfId="0" applyNumberFormat="1" applyFont="1" applyFill="1" applyBorder="1" applyAlignment="1">
      <alignment horizontal="center" vertical="center" shrinkToFit="1"/>
    </xf>
    <xf numFmtId="190" fontId="9" fillId="0" borderId="26" xfId="0" applyNumberFormat="1" applyFont="1" applyFill="1" applyBorder="1" applyAlignment="1">
      <alignment horizontal="center" vertical="center" shrinkToFit="1"/>
    </xf>
    <xf numFmtId="190" fontId="9" fillId="0" borderId="27" xfId="0" applyNumberFormat="1" applyFont="1" applyFill="1" applyBorder="1" applyAlignment="1">
      <alignment horizontal="center" vertical="center" shrinkToFit="1"/>
    </xf>
    <xf numFmtId="190" fontId="1" fillId="0" borderId="28" xfId="0" applyNumberFormat="1" applyFont="1" applyFill="1" applyBorder="1" applyAlignment="1">
      <alignment horizontal="center" vertical="center" shrinkToFit="1"/>
    </xf>
    <xf numFmtId="190" fontId="4" fillId="0" borderId="18" xfId="0" applyNumberFormat="1" applyFont="1" applyFill="1" applyBorder="1" applyAlignment="1">
      <alignment horizontal="center" vertical="center" shrinkToFit="1"/>
    </xf>
    <xf numFmtId="190" fontId="4" fillId="0" borderId="29" xfId="0" applyNumberFormat="1" applyFont="1" applyFill="1" applyBorder="1" applyAlignment="1">
      <alignment horizontal="center" vertical="center" shrinkToFit="1"/>
    </xf>
    <xf numFmtId="190" fontId="4" fillId="35" borderId="30" xfId="0" applyNumberFormat="1" applyFont="1" applyFill="1" applyBorder="1" applyAlignment="1">
      <alignment horizontal="center" vertical="center" shrinkToFit="1"/>
    </xf>
    <xf numFmtId="190" fontId="1" fillId="33" borderId="15" xfId="0" applyNumberFormat="1" applyFont="1" applyFill="1" applyBorder="1" applyAlignment="1">
      <alignment horizontal="center" vertical="center" shrinkToFit="1"/>
    </xf>
    <xf numFmtId="190" fontId="1" fillId="0" borderId="18" xfId="0" applyNumberFormat="1" applyFont="1" applyFill="1" applyBorder="1" applyAlignment="1">
      <alignment horizontal="center" vertical="center" shrinkToFit="1"/>
    </xf>
    <xf numFmtId="190" fontId="1" fillId="0" borderId="29" xfId="0" applyNumberFormat="1" applyFont="1" applyFill="1" applyBorder="1" applyAlignment="1">
      <alignment horizontal="center" vertical="center" shrinkToFit="1"/>
    </xf>
    <xf numFmtId="190" fontId="1" fillId="33" borderId="30" xfId="0" applyNumberFormat="1" applyFont="1" applyFill="1" applyBorder="1" applyAlignment="1">
      <alignment horizontal="center" vertical="center" shrinkToFit="1"/>
    </xf>
    <xf numFmtId="190" fontId="1" fillId="0" borderId="31" xfId="0" applyNumberFormat="1" applyFont="1" applyFill="1" applyBorder="1" applyAlignment="1">
      <alignment horizontal="center" vertical="center" shrinkToFit="1"/>
    </xf>
    <xf numFmtId="190" fontId="1" fillId="0" borderId="32" xfId="0" applyNumberFormat="1" applyFont="1" applyFill="1" applyBorder="1" applyAlignment="1">
      <alignment horizontal="center" vertical="center" shrinkToFit="1"/>
    </xf>
    <xf numFmtId="190" fontId="10" fillId="0" borderId="32" xfId="0" applyNumberFormat="1" applyFont="1" applyFill="1" applyBorder="1" applyAlignment="1">
      <alignment horizontal="center" vertical="center" shrinkToFit="1"/>
    </xf>
    <xf numFmtId="190" fontId="1" fillId="0" borderId="33" xfId="0" applyNumberFormat="1" applyFont="1" applyFill="1" applyBorder="1" applyAlignment="1">
      <alignment horizontal="center" vertical="center" shrinkToFit="1"/>
    </xf>
    <xf numFmtId="190" fontId="10" fillId="33" borderId="33" xfId="0" applyNumberFormat="1" applyFont="1" applyFill="1" applyBorder="1" applyAlignment="1">
      <alignment horizontal="center" vertical="center" shrinkToFit="1"/>
    </xf>
    <xf numFmtId="190" fontId="1" fillId="33" borderId="34" xfId="0" applyNumberFormat="1" applyFont="1" applyFill="1" applyBorder="1" applyAlignment="1">
      <alignment horizontal="center" vertical="center" shrinkToFit="1"/>
    </xf>
    <xf numFmtId="190" fontId="4" fillId="0" borderId="35" xfId="0" applyNumberFormat="1" applyFont="1" applyFill="1" applyBorder="1" applyAlignment="1">
      <alignment horizontal="center" vertical="center" shrinkToFit="1"/>
    </xf>
    <xf numFmtId="190" fontId="4" fillId="0" borderId="36" xfId="0" applyNumberFormat="1" applyFont="1" applyFill="1" applyBorder="1" applyAlignment="1">
      <alignment horizontal="center" vertical="center" shrinkToFit="1"/>
    </xf>
    <xf numFmtId="190" fontId="9" fillId="0" borderId="36" xfId="0" applyNumberFormat="1" applyFont="1" applyFill="1" applyBorder="1" applyAlignment="1">
      <alignment horizontal="center" vertical="center" shrinkToFit="1"/>
    </xf>
    <xf numFmtId="190" fontId="4" fillId="0" borderId="37" xfId="0" applyNumberFormat="1" applyFont="1" applyFill="1" applyBorder="1" applyAlignment="1">
      <alignment horizontal="center" vertical="center" shrinkToFit="1"/>
    </xf>
    <xf numFmtId="190" fontId="9" fillId="0" borderId="37" xfId="0" applyNumberFormat="1" applyFont="1" applyFill="1" applyBorder="1" applyAlignment="1">
      <alignment horizontal="center" vertical="center" shrinkToFit="1"/>
    </xf>
    <xf numFmtId="190" fontId="1" fillId="33" borderId="38" xfId="0" applyNumberFormat="1" applyFont="1" applyFill="1" applyBorder="1" applyAlignment="1">
      <alignment horizontal="center" vertical="center" shrinkToFit="1"/>
    </xf>
    <xf numFmtId="190" fontId="1" fillId="0" borderId="38" xfId="0" applyNumberFormat="1" applyFont="1" applyFill="1" applyBorder="1" applyAlignment="1">
      <alignment horizontal="center" vertical="center" shrinkToFit="1"/>
    </xf>
    <xf numFmtId="190" fontId="9" fillId="0" borderId="37" xfId="0" applyNumberFormat="1" applyFont="1" applyBorder="1" applyAlignment="1">
      <alignment horizontal="center" vertical="center" shrinkToFit="1"/>
    </xf>
    <xf numFmtId="190" fontId="4" fillId="0" borderId="39" xfId="0" applyNumberFormat="1" applyFont="1" applyFill="1" applyBorder="1" applyAlignment="1">
      <alignment horizontal="center" vertical="center" shrinkToFit="1"/>
    </xf>
    <xf numFmtId="190" fontId="4" fillId="0" borderId="40" xfId="0" applyNumberFormat="1" applyFont="1" applyFill="1" applyBorder="1" applyAlignment="1">
      <alignment horizontal="center" vertical="center" shrinkToFit="1"/>
    </xf>
    <xf numFmtId="190" fontId="9" fillId="0" borderId="40" xfId="0" applyNumberFormat="1" applyFont="1" applyFill="1" applyBorder="1" applyAlignment="1">
      <alignment horizontal="center" vertical="center" shrinkToFit="1"/>
    </xf>
    <xf numFmtId="190" fontId="4" fillId="0" borderId="41" xfId="0" applyNumberFormat="1" applyFont="1" applyFill="1" applyBorder="1" applyAlignment="1">
      <alignment horizontal="center" vertical="center" shrinkToFit="1"/>
    </xf>
    <xf numFmtId="190" fontId="9" fillId="0" borderId="41" xfId="0" applyNumberFormat="1" applyFont="1" applyBorder="1" applyAlignment="1">
      <alignment horizontal="center" vertical="center" shrinkToFit="1"/>
    </xf>
    <xf numFmtId="190" fontId="1" fillId="33" borderId="42" xfId="0" applyNumberFormat="1" applyFont="1" applyFill="1" applyBorder="1" applyAlignment="1">
      <alignment horizontal="center" vertical="center" shrinkToFit="1"/>
    </xf>
    <xf numFmtId="190" fontId="1" fillId="0" borderId="10" xfId="0" applyNumberFormat="1" applyFont="1" applyFill="1" applyBorder="1" applyAlignment="1">
      <alignment horizontal="center" vertical="center" shrinkToFit="1"/>
    </xf>
    <xf numFmtId="190" fontId="10" fillId="0" borderId="10" xfId="0" applyNumberFormat="1" applyFont="1" applyFill="1" applyBorder="1" applyAlignment="1">
      <alignment horizontal="center" vertical="center" shrinkToFit="1"/>
    </xf>
    <xf numFmtId="190" fontId="10" fillId="33" borderId="11" xfId="0" applyNumberFormat="1" applyFont="1" applyFill="1" applyBorder="1" applyAlignment="1">
      <alignment horizontal="center" vertical="center" shrinkToFit="1"/>
    </xf>
    <xf numFmtId="190" fontId="1" fillId="0" borderId="43" xfId="0" applyNumberFormat="1" applyFont="1" applyFill="1" applyBorder="1" applyAlignment="1">
      <alignment horizontal="center" vertical="center" shrinkToFit="1"/>
    </xf>
    <xf numFmtId="190" fontId="1" fillId="0" borderId="44" xfId="0" applyNumberFormat="1" applyFont="1" applyFill="1" applyBorder="1" applyAlignment="1">
      <alignment horizontal="center" vertical="center" shrinkToFit="1"/>
    </xf>
    <xf numFmtId="190" fontId="10" fillId="0" borderId="44" xfId="0" applyNumberFormat="1" applyFont="1" applyFill="1" applyBorder="1" applyAlignment="1">
      <alignment horizontal="center" vertical="center" shrinkToFit="1"/>
    </xf>
    <xf numFmtId="190" fontId="10" fillId="0" borderId="45" xfId="0" applyNumberFormat="1" applyFont="1" applyFill="1" applyBorder="1" applyAlignment="1">
      <alignment horizontal="center" vertical="center" shrinkToFit="1"/>
    </xf>
    <xf numFmtId="190" fontId="1" fillId="0" borderId="46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view="pageBreakPreview" zoomScale="50" zoomScaleSheetLayoutView="5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P1"/>
    </sheetView>
  </sheetViews>
  <sheetFormatPr defaultColWidth="9.00390625" defaultRowHeight="12.75"/>
  <cols>
    <col min="1" max="1" width="53.125" style="1" customWidth="1"/>
    <col min="2" max="3" width="20.75390625" style="1" customWidth="1"/>
    <col min="4" max="6" width="20.75390625" style="12" customWidth="1"/>
    <col min="7" max="9" width="20.75390625" style="1" customWidth="1"/>
    <col min="10" max="10" width="20.75390625" style="12" customWidth="1"/>
    <col min="11" max="11" width="20.75390625" style="12" hidden="1" customWidth="1"/>
    <col min="12" max="13" width="20.75390625" style="1" customWidth="1"/>
    <col min="14" max="14" width="20.75390625" style="12" customWidth="1"/>
    <col min="15" max="15" width="20.75390625" style="1" hidden="1" customWidth="1"/>
    <col min="16" max="16" width="20.75390625" style="8" customWidth="1"/>
    <col min="17" max="16384" width="9.125" style="1" customWidth="1"/>
  </cols>
  <sheetData>
    <row r="1" spans="1:16" ht="28.5" customHeight="1">
      <c r="A1" s="72" t="s">
        <v>35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ht="18.75" thickBot="1"/>
    <row r="3" spans="1:16" ht="220.5" customHeight="1" thickBot="1">
      <c r="A3" s="23" t="s">
        <v>0</v>
      </c>
      <c r="B3" s="21" t="s">
        <v>21</v>
      </c>
      <c r="C3" s="10" t="s">
        <v>32</v>
      </c>
      <c r="D3" s="10" t="s">
        <v>11</v>
      </c>
      <c r="E3" s="10" t="s">
        <v>12</v>
      </c>
      <c r="F3" s="10" t="s">
        <v>30</v>
      </c>
      <c r="G3" s="10" t="s">
        <v>23</v>
      </c>
      <c r="H3" s="10" t="s">
        <v>13</v>
      </c>
      <c r="I3" s="10" t="s">
        <v>18</v>
      </c>
      <c r="J3" s="10" t="s">
        <v>17</v>
      </c>
      <c r="K3" s="11" t="s">
        <v>14</v>
      </c>
      <c r="L3" s="11" t="s">
        <v>31</v>
      </c>
      <c r="M3" s="11" t="s">
        <v>34</v>
      </c>
      <c r="N3" s="11" t="s">
        <v>15</v>
      </c>
      <c r="O3" s="11" t="s">
        <v>24</v>
      </c>
      <c r="P3" s="20" t="s">
        <v>1</v>
      </c>
    </row>
    <row r="4" spans="1:16" s="4" customFormat="1" ht="21" customHeight="1" thickBot="1">
      <c r="A4" s="16">
        <v>1</v>
      </c>
      <c r="B4" s="22">
        <v>2</v>
      </c>
      <c r="C4" s="2">
        <v>3</v>
      </c>
      <c r="D4" s="18">
        <v>4</v>
      </c>
      <c r="E4" s="18">
        <v>5</v>
      </c>
      <c r="F4" s="18">
        <v>6</v>
      </c>
      <c r="G4" s="2">
        <v>7</v>
      </c>
      <c r="H4" s="2">
        <v>8</v>
      </c>
      <c r="I4" s="2">
        <v>9</v>
      </c>
      <c r="J4" s="18">
        <v>10</v>
      </c>
      <c r="K4" s="18">
        <v>11</v>
      </c>
      <c r="L4" s="3">
        <v>11</v>
      </c>
      <c r="M4" s="3"/>
      <c r="N4" s="17">
        <v>12</v>
      </c>
      <c r="O4" s="3">
        <v>13</v>
      </c>
      <c r="P4" s="19">
        <v>13</v>
      </c>
    </row>
    <row r="5" spans="1:16" s="6" customFormat="1" ht="51.75" customHeight="1" thickBot="1">
      <c r="A5" s="24" t="s">
        <v>33</v>
      </c>
      <c r="B5" s="32">
        <v>13421</v>
      </c>
      <c r="C5" s="33">
        <v>4617</v>
      </c>
      <c r="D5" s="33">
        <v>1802</v>
      </c>
      <c r="E5" s="33">
        <v>5965</v>
      </c>
      <c r="F5" s="33">
        <v>12659</v>
      </c>
      <c r="G5" s="33">
        <v>305320</v>
      </c>
      <c r="H5" s="33">
        <v>1470</v>
      </c>
      <c r="I5" s="33">
        <v>1828</v>
      </c>
      <c r="J5" s="33">
        <v>16746</v>
      </c>
      <c r="K5" s="34"/>
      <c r="L5" s="33">
        <v>4870</v>
      </c>
      <c r="M5" s="33">
        <v>268</v>
      </c>
      <c r="N5" s="33">
        <v>281</v>
      </c>
      <c r="O5" s="35"/>
      <c r="P5" s="36">
        <f>SUM(B5:N5)</f>
        <v>369247</v>
      </c>
    </row>
    <row r="6" spans="1:16" s="6" customFormat="1" ht="38.25" customHeight="1" thickBot="1">
      <c r="A6" s="25" t="s">
        <v>28</v>
      </c>
      <c r="B6" s="37">
        <v>25</v>
      </c>
      <c r="C6" s="38">
        <v>12</v>
      </c>
      <c r="D6" s="38">
        <v>14</v>
      </c>
      <c r="E6" s="38">
        <v>29</v>
      </c>
      <c r="F6" s="38">
        <v>15</v>
      </c>
      <c r="G6" s="38">
        <v>935</v>
      </c>
      <c r="H6" s="38">
        <v>5</v>
      </c>
      <c r="I6" s="38">
        <v>27</v>
      </c>
      <c r="J6" s="38">
        <v>22</v>
      </c>
      <c r="K6" s="38"/>
      <c r="L6" s="38">
        <v>13</v>
      </c>
      <c r="M6" s="38">
        <v>14</v>
      </c>
      <c r="N6" s="38">
        <v>7</v>
      </c>
      <c r="O6" s="39"/>
      <c r="P6" s="40">
        <f>SUM(B6:N6)</f>
        <v>1118</v>
      </c>
    </row>
    <row r="7" spans="1:16" s="7" customFormat="1" ht="26.25" customHeight="1" thickBot="1">
      <c r="A7" s="25" t="s">
        <v>29</v>
      </c>
      <c r="B7" s="41">
        <v>97522</v>
      </c>
      <c r="C7" s="42">
        <v>55386</v>
      </c>
      <c r="D7" s="42">
        <v>39144</v>
      </c>
      <c r="E7" s="42">
        <v>68488</v>
      </c>
      <c r="F7" s="42">
        <v>78395</v>
      </c>
      <c r="G7" s="42">
        <v>134981</v>
      </c>
      <c r="H7" s="42">
        <v>58700</v>
      </c>
      <c r="I7" s="42">
        <v>21700</v>
      </c>
      <c r="J7" s="42">
        <v>91500</v>
      </c>
      <c r="K7" s="42"/>
      <c r="L7" s="42">
        <v>217132</v>
      </c>
      <c r="M7" s="42">
        <v>26252</v>
      </c>
      <c r="N7" s="42">
        <v>10900</v>
      </c>
      <c r="O7" s="43">
        <f>O23</f>
        <v>0</v>
      </c>
      <c r="P7" s="40">
        <f aca="true" t="shared" si="0" ref="P7:P22">SUM(B7:O7)</f>
        <v>900100</v>
      </c>
    </row>
    <row r="8" spans="1:16" s="8" customFormat="1" ht="54.75" customHeight="1">
      <c r="A8" s="26" t="s">
        <v>16</v>
      </c>
      <c r="B8" s="44">
        <f aca="true" t="shared" si="1" ref="B8:H8">SUM(B9:B13)</f>
        <v>31031</v>
      </c>
      <c r="C8" s="45">
        <f t="shared" si="1"/>
        <v>3837</v>
      </c>
      <c r="D8" s="45">
        <f t="shared" si="1"/>
        <v>18227</v>
      </c>
      <c r="E8" s="45">
        <f t="shared" si="1"/>
        <v>18000</v>
      </c>
      <c r="F8" s="45">
        <f t="shared" si="1"/>
        <v>11000</v>
      </c>
      <c r="G8" s="45">
        <f t="shared" si="1"/>
        <v>32353</v>
      </c>
      <c r="H8" s="45">
        <f t="shared" si="1"/>
        <v>13866</v>
      </c>
      <c r="I8" s="45">
        <f>SUM(I9:I12)</f>
        <v>13000</v>
      </c>
      <c r="J8" s="45">
        <f>SUM(J9:J12)</f>
        <v>74275</v>
      </c>
      <c r="K8" s="46">
        <f>SUM(K9:K12)</f>
        <v>0</v>
      </c>
      <c r="L8" s="45">
        <f>SUM(L9:L13)</f>
        <v>74374</v>
      </c>
      <c r="M8" s="45">
        <f>SUM(M9:M13)</f>
        <v>6921</v>
      </c>
      <c r="N8" s="47">
        <f>SUM(N9:N13)</f>
        <v>0</v>
      </c>
      <c r="O8" s="48">
        <f>SUM(O9:O12)</f>
        <v>0</v>
      </c>
      <c r="P8" s="49">
        <f t="shared" si="0"/>
        <v>296884</v>
      </c>
    </row>
    <row r="9" spans="1:16" ht="30" customHeight="1">
      <c r="A9" s="27" t="s">
        <v>2</v>
      </c>
      <c r="B9" s="50">
        <v>4400</v>
      </c>
      <c r="C9" s="51">
        <v>0</v>
      </c>
      <c r="D9" s="51">
        <v>0</v>
      </c>
      <c r="E9" s="51">
        <v>0</v>
      </c>
      <c r="F9" s="51"/>
      <c r="G9" s="51">
        <v>11500</v>
      </c>
      <c r="H9" s="51"/>
      <c r="I9" s="51">
        <v>0</v>
      </c>
      <c r="J9" s="51">
        <v>55000</v>
      </c>
      <c r="K9" s="52"/>
      <c r="L9" s="53">
        <v>21562</v>
      </c>
      <c r="M9" s="53">
        <v>0</v>
      </c>
      <c r="N9" s="53"/>
      <c r="O9" s="54"/>
      <c r="P9" s="55">
        <f t="shared" si="0"/>
        <v>92462</v>
      </c>
    </row>
    <row r="10" spans="1:16" ht="45" customHeight="1">
      <c r="A10" s="27" t="s">
        <v>3</v>
      </c>
      <c r="B10" s="50">
        <v>15100</v>
      </c>
      <c r="C10" s="51">
        <v>0</v>
      </c>
      <c r="D10" s="51">
        <v>0</v>
      </c>
      <c r="E10" s="51">
        <v>0</v>
      </c>
      <c r="F10" s="51">
        <v>7000</v>
      </c>
      <c r="G10" s="51">
        <v>14364</v>
      </c>
      <c r="H10" s="51">
        <v>4429</v>
      </c>
      <c r="I10" s="51">
        <v>4000</v>
      </c>
      <c r="J10" s="51">
        <v>19260</v>
      </c>
      <c r="K10" s="52"/>
      <c r="L10" s="53">
        <v>11000</v>
      </c>
      <c r="M10" s="53">
        <v>0</v>
      </c>
      <c r="N10" s="53"/>
      <c r="O10" s="54"/>
      <c r="P10" s="55">
        <f t="shared" si="0"/>
        <v>75153</v>
      </c>
    </row>
    <row r="11" spans="1:16" ht="41.25" customHeight="1">
      <c r="A11" s="27" t="s">
        <v>4</v>
      </c>
      <c r="B11" s="50">
        <v>0</v>
      </c>
      <c r="C11" s="51">
        <v>0</v>
      </c>
      <c r="D11" s="51">
        <v>1034</v>
      </c>
      <c r="E11" s="51">
        <v>18000</v>
      </c>
      <c r="F11" s="51">
        <v>2800</v>
      </c>
      <c r="G11" s="51">
        <v>1000</v>
      </c>
      <c r="H11" s="51"/>
      <c r="I11" s="51">
        <v>4000</v>
      </c>
      <c r="J11" s="51">
        <v>15</v>
      </c>
      <c r="K11" s="52"/>
      <c r="L11" s="53">
        <v>9555</v>
      </c>
      <c r="M11" s="53">
        <v>0</v>
      </c>
      <c r="N11" s="53"/>
      <c r="O11" s="54"/>
      <c r="P11" s="55">
        <f t="shared" si="0"/>
        <v>36404</v>
      </c>
    </row>
    <row r="12" spans="1:16" s="12" customFormat="1" ht="27.75" customHeight="1">
      <c r="A12" s="28" t="s">
        <v>5</v>
      </c>
      <c r="B12" s="50">
        <v>8431</v>
      </c>
      <c r="C12" s="51">
        <v>3837</v>
      </c>
      <c r="D12" s="51">
        <v>0</v>
      </c>
      <c r="E12" s="51">
        <v>0</v>
      </c>
      <c r="F12" s="51"/>
      <c r="G12" s="51">
        <v>3438</v>
      </c>
      <c r="H12" s="51">
        <v>9437</v>
      </c>
      <c r="I12" s="51">
        <v>5000</v>
      </c>
      <c r="J12" s="51">
        <v>0</v>
      </c>
      <c r="K12" s="52"/>
      <c r="L12" s="53">
        <v>180</v>
      </c>
      <c r="M12" s="53">
        <v>6921</v>
      </c>
      <c r="N12" s="53"/>
      <c r="O12" s="54"/>
      <c r="P12" s="56">
        <f t="shared" si="0"/>
        <v>37244</v>
      </c>
    </row>
    <row r="13" spans="1:16" ht="45" customHeight="1">
      <c r="A13" s="27" t="s">
        <v>6</v>
      </c>
      <c r="B13" s="50">
        <v>3100</v>
      </c>
      <c r="C13" s="51">
        <v>0</v>
      </c>
      <c r="D13" s="51">
        <v>17193</v>
      </c>
      <c r="E13" s="51">
        <v>0</v>
      </c>
      <c r="F13" s="51">
        <v>1200</v>
      </c>
      <c r="G13" s="51">
        <v>2051</v>
      </c>
      <c r="H13" s="51"/>
      <c r="I13" s="51">
        <v>0</v>
      </c>
      <c r="J13" s="51">
        <v>0</v>
      </c>
      <c r="K13" s="52"/>
      <c r="L13" s="51">
        <v>32077</v>
      </c>
      <c r="M13" s="51">
        <v>0</v>
      </c>
      <c r="N13" s="51"/>
      <c r="O13" s="54"/>
      <c r="P13" s="55">
        <f t="shared" si="0"/>
        <v>55621</v>
      </c>
    </row>
    <row r="14" spans="1:16" s="8" customFormat="1" ht="41.25" customHeight="1">
      <c r="A14" s="26" t="s">
        <v>22</v>
      </c>
      <c r="B14" s="44">
        <f aca="true" t="shared" si="2" ref="B14:O14">SUM(B15:B21)</f>
        <v>18030</v>
      </c>
      <c r="C14" s="45">
        <f t="shared" si="2"/>
        <v>15078</v>
      </c>
      <c r="D14" s="45">
        <f t="shared" si="2"/>
        <v>2453</v>
      </c>
      <c r="E14" s="45">
        <f t="shared" si="2"/>
        <v>9656</v>
      </c>
      <c r="F14" s="45">
        <f t="shared" si="2"/>
        <v>22121</v>
      </c>
      <c r="G14" s="45">
        <f t="shared" si="2"/>
        <v>24313</v>
      </c>
      <c r="H14" s="45">
        <f t="shared" si="2"/>
        <v>44834</v>
      </c>
      <c r="I14" s="45">
        <f t="shared" si="2"/>
        <v>8700</v>
      </c>
      <c r="J14" s="45">
        <f t="shared" si="2"/>
        <v>17225</v>
      </c>
      <c r="K14" s="46">
        <f t="shared" si="2"/>
        <v>0</v>
      </c>
      <c r="L14" s="45">
        <f t="shared" si="2"/>
        <v>77606</v>
      </c>
      <c r="M14" s="45">
        <f t="shared" si="2"/>
        <v>5314</v>
      </c>
      <c r="N14" s="47">
        <f t="shared" si="2"/>
        <v>7315</v>
      </c>
      <c r="O14" s="48">
        <f t="shared" si="2"/>
        <v>0</v>
      </c>
      <c r="P14" s="55">
        <f t="shared" si="0"/>
        <v>252645</v>
      </c>
    </row>
    <row r="15" spans="1:16" ht="33" customHeight="1">
      <c r="A15" s="27" t="s">
        <v>25</v>
      </c>
      <c r="B15" s="50">
        <v>162</v>
      </c>
      <c r="C15" s="51">
        <v>0</v>
      </c>
      <c r="D15" s="51">
        <v>244</v>
      </c>
      <c r="E15" s="51">
        <v>468</v>
      </c>
      <c r="F15" s="51">
        <v>150</v>
      </c>
      <c r="G15" s="51">
        <v>920</v>
      </c>
      <c r="H15" s="51">
        <v>2700</v>
      </c>
      <c r="I15" s="51">
        <v>0</v>
      </c>
      <c r="J15" s="51">
        <v>0</v>
      </c>
      <c r="K15" s="52"/>
      <c r="L15" s="53">
        <v>1709</v>
      </c>
      <c r="M15" s="53"/>
      <c r="N15" s="53">
        <v>145</v>
      </c>
      <c r="O15" s="57"/>
      <c r="P15" s="55">
        <f t="shared" si="0"/>
        <v>6498</v>
      </c>
    </row>
    <row r="16" spans="1:16" s="12" customFormat="1" ht="41.25" customHeight="1">
      <c r="A16" s="28" t="s">
        <v>7</v>
      </c>
      <c r="B16" s="50">
        <v>6316</v>
      </c>
      <c r="C16" s="51">
        <v>5853</v>
      </c>
      <c r="D16" s="51">
        <v>0</v>
      </c>
      <c r="E16" s="51">
        <v>0</v>
      </c>
      <c r="F16" s="51"/>
      <c r="G16" s="51">
        <v>0</v>
      </c>
      <c r="H16" s="51">
        <v>0</v>
      </c>
      <c r="I16" s="51">
        <v>0</v>
      </c>
      <c r="J16" s="51">
        <v>0</v>
      </c>
      <c r="K16" s="52"/>
      <c r="L16" s="53">
        <v>0</v>
      </c>
      <c r="M16" s="53"/>
      <c r="N16" s="53"/>
      <c r="O16" s="54"/>
      <c r="P16" s="56">
        <f t="shared" si="0"/>
        <v>12169</v>
      </c>
    </row>
    <row r="17" spans="1:16" s="12" customFormat="1" ht="33.75" customHeight="1">
      <c r="A17" s="28" t="s">
        <v>26</v>
      </c>
      <c r="B17" s="50">
        <v>6561</v>
      </c>
      <c r="C17" s="51">
        <v>5944</v>
      </c>
      <c r="D17" s="51">
        <v>0</v>
      </c>
      <c r="E17" s="51">
        <v>8000</v>
      </c>
      <c r="F17" s="51">
        <v>16600</v>
      </c>
      <c r="G17" s="51">
        <v>11365</v>
      </c>
      <c r="H17" s="51">
        <v>0</v>
      </c>
      <c r="I17" s="51">
        <f>7700+1000</f>
        <v>8700</v>
      </c>
      <c r="J17" s="51">
        <v>11400</v>
      </c>
      <c r="K17" s="52"/>
      <c r="L17" s="53">
        <v>25182</v>
      </c>
      <c r="M17" s="53"/>
      <c r="N17" s="53">
        <v>2500</v>
      </c>
      <c r="O17" s="54"/>
      <c r="P17" s="56">
        <f t="shared" si="0"/>
        <v>96252</v>
      </c>
    </row>
    <row r="18" spans="1:16" s="12" customFormat="1" ht="24.75" customHeight="1">
      <c r="A18" s="28" t="s">
        <v>8</v>
      </c>
      <c r="B18" s="50">
        <v>1090</v>
      </c>
      <c r="C18" s="51">
        <v>101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2"/>
      <c r="L18" s="53">
        <v>0</v>
      </c>
      <c r="M18" s="53"/>
      <c r="N18" s="53">
        <v>1500</v>
      </c>
      <c r="O18" s="54"/>
      <c r="P18" s="56">
        <f t="shared" si="0"/>
        <v>2691</v>
      </c>
    </row>
    <row r="19" spans="1:16" s="12" customFormat="1" ht="33.75" customHeight="1">
      <c r="A19" s="28" t="s">
        <v>19</v>
      </c>
      <c r="B19" s="50">
        <v>2231</v>
      </c>
      <c r="C19" s="51">
        <v>960</v>
      </c>
      <c r="D19" s="51">
        <v>2134</v>
      </c>
      <c r="E19" s="51">
        <v>0</v>
      </c>
      <c r="F19" s="51">
        <v>1826</v>
      </c>
      <c r="G19" s="51">
        <v>3000</v>
      </c>
      <c r="H19" s="51">
        <v>1934</v>
      </c>
      <c r="I19" s="51">
        <v>0</v>
      </c>
      <c r="J19" s="51">
        <v>0</v>
      </c>
      <c r="K19" s="52"/>
      <c r="L19" s="53">
        <v>3000</v>
      </c>
      <c r="M19" s="53"/>
      <c r="N19" s="53">
        <v>720</v>
      </c>
      <c r="O19" s="54"/>
      <c r="P19" s="56">
        <f t="shared" si="0"/>
        <v>15805</v>
      </c>
    </row>
    <row r="20" spans="1:16" s="12" customFormat="1" ht="33" customHeight="1">
      <c r="A20" s="28" t="s">
        <v>9</v>
      </c>
      <c r="B20" s="50">
        <v>1470</v>
      </c>
      <c r="C20" s="51">
        <v>775</v>
      </c>
      <c r="D20" s="51">
        <v>0</v>
      </c>
      <c r="E20" s="51">
        <v>1000</v>
      </c>
      <c r="F20" s="51">
        <v>3245</v>
      </c>
      <c r="G20" s="51">
        <v>1922</v>
      </c>
      <c r="H20" s="51">
        <v>700</v>
      </c>
      <c r="I20" s="51">
        <v>0</v>
      </c>
      <c r="J20" s="51">
        <v>2612</v>
      </c>
      <c r="K20" s="52"/>
      <c r="L20" s="53">
        <v>1700</v>
      </c>
      <c r="M20" s="53">
        <v>4555</v>
      </c>
      <c r="N20" s="53">
        <v>2450</v>
      </c>
      <c r="O20" s="54"/>
      <c r="P20" s="56">
        <f t="shared" si="0"/>
        <v>20429</v>
      </c>
    </row>
    <row r="21" spans="1:16" ht="79.5" customHeight="1" thickBot="1">
      <c r="A21" s="29" t="s">
        <v>27</v>
      </c>
      <c r="B21" s="58">
        <v>200</v>
      </c>
      <c r="C21" s="59">
        <v>1445</v>
      </c>
      <c r="D21" s="59">
        <v>75</v>
      </c>
      <c r="E21" s="59">
        <v>188</v>
      </c>
      <c r="F21" s="59">
        <v>300</v>
      </c>
      <c r="G21" s="59">
        <v>7106</v>
      </c>
      <c r="H21" s="59">
        <v>39500</v>
      </c>
      <c r="I21" s="59">
        <v>0</v>
      </c>
      <c r="J21" s="59">
        <v>3213</v>
      </c>
      <c r="K21" s="60"/>
      <c r="L21" s="61">
        <v>46015</v>
      </c>
      <c r="M21" s="61">
        <v>759</v>
      </c>
      <c r="N21" s="61"/>
      <c r="O21" s="62"/>
      <c r="P21" s="63">
        <f t="shared" si="0"/>
        <v>98801</v>
      </c>
    </row>
    <row r="22" spans="1:16" s="8" customFormat="1" ht="57.75" customHeight="1" thickBot="1">
      <c r="A22" s="30" t="s">
        <v>20</v>
      </c>
      <c r="B22" s="41">
        <v>48461</v>
      </c>
      <c r="C22" s="64">
        <v>36471</v>
      </c>
      <c r="D22" s="64">
        <v>18464</v>
      </c>
      <c r="E22" s="64">
        <v>40832</v>
      </c>
      <c r="F22" s="64">
        <v>45274</v>
      </c>
      <c r="G22" s="64">
        <v>78315</v>
      </c>
      <c r="H22" s="64">
        <v>0</v>
      </c>
      <c r="I22" s="64">
        <v>0</v>
      </c>
      <c r="J22" s="64">
        <v>0</v>
      </c>
      <c r="K22" s="65"/>
      <c r="L22" s="64">
        <v>65152</v>
      </c>
      <c r="M22" s="64">
        <v>14017</v>
      </c>
      <c r="N22" s="64"/>
      <c r="O22" s="66"/>
      <c r="P22" s="40">
        <f t="shared" si="0"/>
        <v>346986</v>
      </c>
    </row>
    <row r="23" spans="1:16" s="15" customFormat="1" ht="33.75" customHeight="1" thickBot="1">
      <c r="A23" s="31" t="s">
        <v>10</v>
      </c>
      <c r="B23" s="67">
        <f aca="true" t="shared" si="3" ref="B23:P23">B8+B14+B22</f>
        <v>97522</v>
      </c>
      <c r="C23" s="68">
        <f t="shared" si="3"/>
        <v>55386</v>
      </c>
      <c r="D23" s="68">
        <f t="shared" si="3"/>
        <v>39144</v>
      </c>
      <c r="E23" s="68">
        <f t="shared" si="3"/>
        <v>68488</v>
      </c>
      <c r="F23" s="68">
        <f t="shared" si="3"/>
        <v>78395</v>
      </c>
      <c r="G23" s="68">
        <f t="shared" si="3"/>
        <v>134981</v>
      </c>
      <c r="H23" s="68">
        <f t="shared" si="3"/>
        <v>58700</v>
      </c>
      <c r="I23" s="68">
        <f t="shared" si="3"/>
        <v>21700</v>
      </c>
      <c r="J23" s="68">
        <f t="shared" si="3"/>
        <v>91500</v>
      </c>
      <c r="K23" s="69">
        <f t="shared" si="3"/>
        <v>0</v>
      </c>
      <c r="L23" s="68">
        <f t="shared" si="3"/>
        <v>217132</v>
      </c>
      <c r="M23" s="68">
        <f t="shared" si="3"/>
        <v>26252</v>
      </c>
      <c r="N23" s="68">
        <f t="shared" si="3"/>
        <v>7315</v>
      </c>
      <c r="O23" s="70">
        <f t="shared" si="3"/>
        <v>0</v>
      </c>
      <c r="P23" s="71">
        <f t="shared" si="3"/>
        <v>896515</v>
      </c>
    </row>
    <row r="24" ht="30.75" customHeight="1">
      <c r="E24" s="14"/>
    </row>
    <row r="25" spans="2:15" ht="18">
      <c r="B25" s="5"/>
      <c r="C25" s="5"/>
      <c r="D25" s="13"/>
      <c r="E25" s="13"/>
      <c r="F25" s="13"/>
      <c r="G25" s="5"/>
      <c r="H25" s="5"/>
      <c r="I25" s="5"/>
      <c r="J25" s="13"/>
      <c r="K25" s="13"/>
      <c r="L25" s="5"/>
      <c r="M25" s="5"/>
      <c r="N25" s="13"/>
      <c r="O25" s="5"/>
    </row>
    <row r="26" ht="18">
      <c r="E26" s="13"/>
    </row>
    <row r="29" ht="18">
      <c r="N29" s="13"/>
    </row>
    <row r="30" spans="8:16" ht="18">
      <c r="H30" s="5"/>
      <c r="P30" s="9"/>
    </row>
    <row r="31" ht="18">
      <c r="J31" s="13"/>
    </row>
    <row r="32" ht="18">
      <c r="I32" s="5"/>
    </row>
  </sheetData>
  <sheetProtection/>
  <mergeCells count="1">
    <mergeCell ref="A1:P1"/>
  </mergeCells>
  <printOptions/>
  <pageMargins left="0.35" right="0.18" top="0.26" bottom="0.36" header="0.23" footer="0.3"/>
  <pageSetup fitToHeight="1" fitToWidth="1" horizontalDpi="600" verticalDpi="600" orientation="landscape" paperSize="9" scale="45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k219-2</dc:creator>
  <cp:keywords/>
  <dc:description/>
  <cp:lastModifiedBy>User</cp:lastModifiedBy>
  <cp:lastPrinted>2018-01-10T06:28:59Z</cp:lastPrinted>
  <dcterms:created xsi:type="dcterms:W3CDTF">2012-08-10T06:52:15Z</dcterms:created>
  <dcterms:modified xsi:type="dcterms:W3CDTF">2018-01-12T09:13:32Z</dcterms:modified>
  <cp:category/>
  <cp:version/>
  <cp:contentType/>
  <cp:contentStatus/>
</cp:coreProperties>
</file>